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20" windowWidth="19425" windowHeight="10905"/>
  </bookViews>
  <sheets>
    <sheet name="дополнительное образование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5" l="1"/>
  <c r="D25" i="5"/>
  <c r="D22" i="5"/>
  <c r="E22" i="5" s="1"/>
  <c r="C22" i="5"/>
  <c r="C20" i="5"/>
  <c r="D19" i="5"/>
  <c r="D17" i="5"/>
  <c r="C23" i="5"/>
  <c r="E14" i="5" l="1"/>
  <c r="E16" i="5"/>
  <c r="E18" i="5"/>
  <c r="E21" i="5"/>
  <c r="E24" i="5"/>
  <c r="E27" i="5"/>
  <c r="E28" i="5"/>
  <c r="E29" i="5"/>
  <c r="D20" i="5"/>
  <c r="E20" i="5" s="1"/>
  <c r="E30" i="5"/>
  <c r="E26" i="5"/>
  <c r="D23" i="5"/>
  <c r="E25" i="5" s="1"/>
  <c r="E17" i="5"/>
  <c r="C15" i="5"/>
  <c r="C13" i="5" s="1"/>
  <c r="C25" i="5"/>
  <c r="C19" i="5"/>
  <c r="E19" i="5" l="1"/>
  <c r="E23" i="5"/>
  <c r="D15" i="5"/>
  <c r="E15" i="5" s="1"/>
  <c r="C12" i="5"/>
  <c r="D13" i="5" l="1"/>
  <c r="D12" i="5" l="1"/>
  <c r="E12" i="5" s="1"/>
  <c r="E13" i="5"/>
</calcChain>
</file>

<file path=xl/sharedStrings.xml><?xml version="1.0" encoding="utf-8"?>
<sst xmlns="http://schemas.openxmlformats.org/spreadsheetml/2006/main" count="49" uniqueCount="31">
  <si>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</si>
  <si>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</si>
  <si>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</si>
  <si>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</si>
  <si>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</si>
  <si>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</si>
  <si>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t>4. Текущий ремонт помещений и оборудования</t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</si>
  <si>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</si>
  <si>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</si>
  <si>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</si>
  <si>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</si>
  <si>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</si>
  <si>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</si>
  <si>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</si>
  <si>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</si>
  <si>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</si>
  <si>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</si>
  <si>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</si>
  <si>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</si>
  <si>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</si>
  <si>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</si>
  <si>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</si>
  <si>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</si>
  <si>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</si>
  <si>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Дополнительное образование </t>
  </si>
  <si>
    <t xml:space="preserve">ГККП «Детская музыкальная школа города  Акколь  при отделе образования по Аккольскому  району  управления образования Акмолинской  области» </t>
  </si>
  <si>
    <r>
      <t xml:space="preserve">3. Коммунальные расходы 
</t>
    </r>
    <r>
      <rPr>
        <i/>
        <sz val="12"/>
        <color theme="1"/>
        <rFont val="Times New Roman"/>
        <family val="1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</si>
  <si>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color theme="1"/>
        <rFont val="Times New Roman"/>
        <family val="1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</si>
  <si>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Times New Roman"/>
        <family val="1"/>
        <charset val="204"/>
      </rPr>
      <t>(приобретение литературы, канцелярских и хозяйственных товаров и др.)</t>
    </r>
  </si>
  <si>
    <t>2023 год</t>
  </si>
  <si>
    <t>по состоянию на "01"04.2023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</si>
</sst>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6" fillId="0" borderId="2" xfId="0" applyFont="1" applyBorder="1"/>
    <xf numFmtId="3" fontId="1" fillId="0" borderId="2" xfId="0" applyNumberFormat="1" applyFont="1" applyBorder="1"/>
    <xf numFmtId="0" fontId="3" fillId="0" borderId="2" xfId="0" applyFont="1" applyBorder="1"/>
    <xf numFmtId="0" fontId="4" fillId="0" borderId="2" xfId="0" applyFont="1" applyBorder="1"/>
    <xf numFmtId="3" fontId="2" fillId="0" borderId="2" xfId="0" applyNumberFormat="1" applyFont="1" applyBorder="1"/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1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3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G21" sqref="G21"/>
    </sheetView>
  </sheetViews>
  <sheetFormatPr defaultColWidth="9.140625" defaultRowHeight="20.25" x14ac:dyDescent="0.3"/>
  <cols>
    <col min="1" max="1" width="69.42578125" style="1" customWidth="1"/>
    <col min="2" max="2" width="9.140625" style="3"/>
    <col min="3" max="7" width="12" style="1" customWidth="1"/>
    <col min="8" max="16384" width="9.140625" style="1"/>
  </cols>
  <sheetData>
    <row r="1" spans="1:7" x14ac:dyDescent="0.3">
      <c r="A1" s="20" t="s">
        <v>13</v>
      </c>
      <c r="B1" s="20"/>
      <c r="C1" s="20"/>
      <c r="D1" s="20"/>
      <c r="E1" s="20"/>
    </row>
    <row r="2" spans="1:7" x14ac:dyDescent="0.3">
      <c r="A2" s="20" t="s">
        <v>30</v>
      </c>
      <c r="B2" s="20"/>
      <c r="C2" s="20"/>
      <c r="D2" s="20"/>
      <c r="E2" s="20"/>
    </row>
    <row r="3" spans="1:7" x14ac:dyDescent="0.3">
      <c r="A3" s="2"/>
    </row>
    <row r="4" spans="1:7" ht="48" customHeight="1" x14ac:dyDescent="0.3">
      <c r="A4" s="21" t="s">
        <v>25</v>
      </c>
      <c r="B4" s="21"/>
      <c r="C4" s="21"/>
      <c r="D4" s="21"/>
      <c r="E4" s="21"/>
    </row>
    <row r="5" spans="1:7" ht="15.75" customHeight="1" x14ac:dyDescent="0.3">
      <c r="A5" s="22" t="s">
        <v>14</v>
      </c>
      <c r="B5" s="22"/>
      <c r="C5" s="22"/>
      <c r="D5" s="22"/>
      <c r="E5" s="22"/>
    </row>
    <row r="6" spans="1:7" x14ac:dyDescent="0.3">
      <c r="A6" s="4"/>
    </row>
    <row r="7" spans="1:7" x14ac:dyDescent="0.3">
      <c r="A7" s="5" t="s">
        <v>15</v>
      </c>
    </row>
    <row r="8" spans="1:7" x14ac:dyDescent="0.3">
      <c r="A8" s="2"/>
    </row>
    <row r="9" spans="1:7" x14ac:dyDescent="0.3">
      <c r="A9" s="23" t="s">
        <v>24</v>
      </c>
      <c r="B9" s="24" t="s">
        <v>16</v>
      </c>
      <c r="C9" s="23" t="s">
        <v>29</v>
      </c>
      <c r="D9" s="23"/>
      <c r="E9" s="23"/>
    </row>
    <row r="10" spans="1:7" ht="40.5" x14ac:dyDescent="0.3">
      <c r="A10" s="23"/>
      <c r="B10" s="24"/>
      <c r="C10" s="6" t="s">
        <v>17</v>
      </c>
      <c r="D10" s="6" t="s">
        <v>18</v>
      </c>
      <c r="E10" s="7" t="s">
        <v>12</v>
      </c>
    </row>
    <row r="11" spans="1:7" x14ac:dyDescent="0.3">
      <c r="A11" s="8" t="s">
        <v>19</v>
      </c>
      <c r="B11" s="9" t="s">
        <v>7</v>
      </c>
      <c r="C11" s="10">
        <v>119</v>
      </c>
      <c r="D11" s="10">
        <v>119</v>
      </c>
      <c r="E11" s="10">
        <v>119</v>
      </c>
    </row>
    <row r="12" spans="1:7" ht="25.5" x14ac:dyDescent="0.3">
      <c r="A12" s="11" t="s">
        <v>20</v>
      </c>
      <c r="B12" s="9" t="s">
        <v>2</v>
      </c>
      <c r="C12" s="10">
        <f>C13/C11</f>
        <v>693.79857142857145</v>
      </c>
      <c r="D12" s="10">
        <f t="shared" ref="D12" si="0">D13/D11</f>
        <v>172.46224789915965</v>
      </c>
      <c r="E12" s="10">
        <f>D12</f>
        <v>172.46224789915965</v>
      </c>
    </row>
    <row r="13" spans="1:7" ht="25.5" x14ac:dyDescent="0.3">
      <c r="A13" s="8" t="s">
        <v>8</v>
      </c>
      <c r="B13" s="9" t="s">
        <v>2</v>
      </c>
      <c r="C13" s="8">
        <f>C15+C26+C27+C28+C29+C30</f>
        <v>82562.03</v>
      </c>
      <c r="D13" s="12">
        <f t="shared" ref="D13" si="1">D15+D26+D27+D28+D29+D30</f>
        <v>20523.0075</v>
      </c>
      <c r="E13" s="12">
        <f t="shared" ref="E13:E30" si="2">D13</f>
        <v>20523.0075</v>
      </c>
    </row>
    <row r="14" spans="1:7" x14ac:dyDescent="0.3">
      <c r="A14" s="13" t="s">
        <v>0</v>
      </c>
      <c r="B14" s="14"/>
      <c r="C14" s="10"/>
      <c r="D14" s="10"/>
      <c r="E14" s="10">
        <f t="shared" si="2"/>
        <v>0</v>
      </c>
    </row>
    <row r="15" spans="1:7" ht="25.5" x14ac:dyDescent="0.3">
      <c r="A15" s="8" t="s">
        <v>9</v>
      </c>
      <c r="B15" s="9" t="s">
        <v>2</v>
      </c>
      <c r="C15" s="10">
        <f>C17+C20+C23</f>
        <v>70153.03</v>
      </c>
      <c r="D15" s="15">
        <f t="shared" ref="D15" si="3">D17+D20+D23</f>
        <v>16218.2575</v>
      </c>
      <c r="E15" s="15">
        <f t="shared" si="2"/>
        <v>16218.2575</v>
      </c>
    </row>
    <row r="16" spans="1:7" x14ac:dyDescent="0.3">
      <c r="A16" s="13" t="s">
        <v>1</v>
      </c>
      <c r="B16" s="14"/>
      <c r="C16" s="10"/>
      <c r="D16" s="10"/>
      <c r="E16" s="10">
        <f t="shared" si="2"/>
        <v>0</v>
      </c>
      <c r="G16" s="25"/>
    </row>
    <row r="17" spans="1:5" ht="25.5" x14ac:dyDescent="0.3">
      <c r="A17" s="10" t="s">
        <v>10</v>
      </c>
      <c r="B17" s="9" t="s">
        <v>2</v>
      </c>
      <c r="C17" s="10">
        <v>10485.6</v>
      </c>
      <c r="D17" s="15">
        <f>C17/4-542</f>
        <v>2079.4</v>
      </c>
      <c r="E17" s="15">
        <f t="shared" si="2"/>
        <v>2079.4</v>
      </c>
    </row>
    <row r="18" spans="1:5" x14ac:dyDescent="0.3">
      <c r="A18" s="11" t="s">
        <v>4</v>
      </c>
      <c r="B18" s="16" t="s">
        <v>3</v>
      </c>
      <c r="C18" s="10">
        <v>4</v>
      </c>
      <c r="D18" s="10">
        <v>4</v>
      </c>
      <c r="E18" s="10">
        <f t="shared" si="2"/>
        <v>4</v>
      </c>
    </row>
    <row r="19" spans="1:5" ht="21.95" customHeight="1" x14ac:dyDescent="0.3">
      <c r="A19" s="11" t="s">
        <v>22</v>
      </c>
      <c r="B19" s="9" t="s">
        <v>23</v>
      </c>
      <c r="C19" s="10">
        <f>C17/C18/12*1000</f>
        <v>218450.00000000003</v>
      </c>
      <c r="D19" s="10">
        <f>D17/D18/3*1000</f>
        <v>173283.33333333334</v>
      </c>
      <c r="E19" s="10">
        <f t="shared" si="2"/>
        <v>173283.33333333334</v>
      </c>
    </row>
    <row r="20" spans="1:5" ht="40.5" x14ac:dyDescent="0.3">
      <c r="A20" s="17" t="s">
        <v>21</v>
      </c>
      <c r="B20" s="9" t="s">
        <v>2</v>
      </c>
      <c r="C20" s="10">
        <f>(17837+2299+10834+900-960)*1.45-2620.8+5457.8</f>
        <v>47656.5</v>
      </c>
      <c r="D20" s="15">
        <f>C20/4-778</f>
        <v>11136.125</v>
      </c>
      <c r="E20" s="15">
        <f t="shared" si="2"/>
        <v>11136.125</v>
      </c>
    </row>
    <row r="21" spans="1:5" x14ac:dyDescent="0.3">
      <c r="A21" s="11" t="s">
        <v>4</v>
      </c>
      <c r="B21" s="16" t="s">
        <v>3</v>
      </c>
      <c r="C21" s="10">
        <v>17</v>
      </c>
      <c r="D21" s="10">
        <v>17</v>
      </c>
      <c r="E21" s="10">
        <f t="shared" si="2"/>
        <v>17</v>
      </c>
    </row>
    <row r="22" spans="1:5" ht="21.95" customHeight="1" x14ac:dyDescent="0.3">
      <c r="A22" s="11" t="s">
        <v>22</v>
      </c>
      <c r="B22" s="9" t="s">
        <v>23</v>
      </c>
      <c r="C22" s="10">
        <f>C20/C21/12*1000</f>
        <v>233610.29411764708</v>
      </c>
      <c r="D22" s="10">
        <f>D20/D21/3*1000</f>
        <v>218355.39215686277</v>
      </c>
      <c r="E22" s="10">
        <f t="shared" ref="E22" si="4">D22</f>
        <v>218355.39215686277</v>
      </c>
    </row>
    <row r="23" spans="1:5" ht="25.5" x14ac:dyDescent="0.3">
      <c r="A23" s="10" t="s">
        <v>11</v>
      </c>
      <c r="B23" s="9" t="s">
        <v>2</v>
      </c>
      <c r="C23" s="10">
        <f>(8283.4*1.45)</f>
        <v>12010.929999999998</v>
      </c>
      <c r="D23" s="15">
        <f>C23/4</f>
        <v>3002.7324999999996</v>
      </c>
      <c r="E23" s="15">
        <f t="shared" si="2"/>
        <v>3002.7324999999996</v>
      </c>
    </row>
    <row r="24" spans="1:5" x14ac:dyDescent="0.3">
      <c r="A24" s="11" t="s">
        <v>4</v>
      </c>
      <c r="B24" s="16" t="s">
        <v>3</v>
      </c>
      <c r="C24" s="10">
        <v>10</v>
      </c>
      <c r="D24" s="10">
        <v>10</v>
      </c>
      <c r="E24" s="10">
        <f t="shared" si="2"/>
        <v>10</v>
      </c>
    </row>
    <row r="25" spans="1:5" ht="21.95" customHeight="1" x14ac:dyDescent="0.3">
      <c r="A25" s="11" t="s">
        <v>22</v>
      </c>
      <c r="B25" s="9" t="s">
        <v>23</v>
      </c>
      <c r="C25" s="10">
        <f>C23/C24/12*1000</f>
        <v>100091.08333333331</v>
      </c>
      <c r="D25" s="10">
        <f>D23/D24/3*1000</f>
        <v>100091.08333333331</v>
      </c>
      <c r="E25" s="10">
        <f t="shared" si="2"/>
        <v>100091.08333333331</v>
      </c>
    </row>
    <row r="26" spans="1:5" ht="25.5" x14ac:dyDescent="0.3">
      <c r="A26" s="8" t="s">
        <v>5</v>
      </c>
      <c r="B26" s="9" t="s">
        <v>2</v>
      </c>
      <c r="C26" s="10">
        <v>7387</v>
      </c>
      <c r="D26" s="15">
        <f>C26/4+129</f>
        <v>1975.75</v>
      </c>
      <c r="E26" s="15">
        <f t="shared" si="2"/>
        <v>1975.75</v>
      </c>
    </row>
    <row r="27" spans="1:5" ht="36.75" x14ac:dyDescent="0.3">
      <c r="A27" s="18" t="s">
        <v>26</v>
      </c>
      <c r="B27" s="9" t="s">
        <v>2</v>
      </c>
      <c r="C27" s="10">
        <v>2542</v>
      </c>
      <c r="D27" s="15">
        <v>1064</v>
      </c>
      <c r="E27" s="15">
        <f t="shared" si="2"/>
        <v>1064</v>
      </c>
    </row>
    <row r="28" spans="1:5" ht="25.5" x14ac:dyDescent="0.3">
      <c r="A28" s="18" t="s">
        <v>6</v>
      </c>
      <c r="B28" s="9" t="s">
        <v>2</v>
      </c>
      <c r="C28" s="10">
        <v>350</v>
      </c>
      <c r="D28" s="10">
        <v>150</v>
      </c>
      <c r="E28" s="15">
        <f t="shared" si="2"/>
        <v>150</v>
      </c>
    </row>
    <row r="29" spans="1:5" ht="36.75" x14ac:dyDescent="0.3">
      <c r="A29" s="18" t="s">
        <v>27</v>
      </c>
      <c r="B29" s="9" t="s">
        <v>2</v>
      </c>
      <c r="C29" s="10">
        <v>0</v>
      </c>
      <c r="D29" s="10">
        <v>0</v>
      </c>
      <c r="E29" s="15">
        <f t="shared" si="2"/>
        <v>0</v>
      </c>
    </row>
    <row r="30" spans="1:5" ht="54" customHeight="1" x14ac:dyDescent="0.3">
      <c r="A30" s="18" t="s">
        <v>28</v>
      </c>
      <c r="B30" s="9" t="s">
        <v>2</v>
      </c>
      <c r="C30" s="10">
        <v>2130</v>
      </c>
      <c r="D30" s="19">
        <v>1115</v>
      </c>
      <c r="E30" s="15">
        <f t="shared" si="2"/>
        <v>1115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дополнительное образование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2023-04-11T06:24:53Z</dcterms:modified>
</cp:coreProperties>
</file>